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ibiru01-my.sharepoint.com/personal/t-tomita_daibiru_co_jp/Documents/デスクトップ/アフィ/リフォーム/■成果品/■キッチン/"/>
    </mc:Choice>
  </mc:AlternateContent>
  <xr:revisionPtr revIDLastSave="57" documentId="11_2843678F22565FD58BD40F69E5DF403BCDCA5942" xr6:coauthVersionLast="47" xr6:coauthVersionMax="47" xr10:uidLastSave="{B3A87957-EB9A-4FFC-AED3-77ADCB99EF35}"/>
  <bookViews>
    <workbookView xWindow="-110" yWindow="-110" windowWidth="19420" windowHeight="11500" xr2:uid="{00000000-000D-0000-FFFF-FFFF00000000}"/>
  </bookViews>
  <sheets>
    <sheet name="比較表（3社）" sheetId="1" r:id="rId1"/>
    <sheet name="集計" sheetId="2" r:id="rId2"/>
  </sheets>
  <definedNames>
    <definedName name="_xlnm.Print_Area" localSheetId="0">'比較表（3社）'!$A$1:$J$23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4" i="2"/>
  <c r="B4" i="2"/>
  <c r="D3" i="2"/>
  <c r="C3" i="2"/>
  <c r="B3" i="2"/>
  <c r="D2" i="2"/>
  <c r="C2" i="2"/>
  <c r="B2" i="2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</calcChain>
</file>

<file path=xl/sharedStrings.xml><?xml version="1.0" encoding="utf-8"?>
<sst xmlns="http://schemas.openxmlformats.org/spreadsheetml/2006/main" count="83" uniqueCount="66">
  <si>
    <t>D. 見積比較表（キッチン） 3社比較 / 自動採点 / NG判定</t>
  </si>
  <si>
    <t>選択は「はい／いいえ／該当なし」。重要項目は重み付け。重要NGは赤表示＆「要注意」。</t>
  </si>
  <si>
    <t>中項目</t>
  </si>
  <si>
    <t>チェック項目</t>
  </si>
  <si>
    <t>重要度(配点)</t>
  </si>
  <si>
    <t>備考（解説）</t>
  </si>
  <si>
    <t>会社A</t>
  </si>
  <si>
    <t>会社B</t>
  </si>
  <si>
    <t>会社C</t>
  </si>
  <si>
    <t>NG判定A</t>
  </si>
  <si>
    <t>NG判定B</t>
  </si>
  <si>
    <t>NG判定C</t>
  </si>
  <si>
    <t>(内部)重要フラグ</t>
  </si>
  <si>
    <t>1. 書面・明細</t>
  </si>
  <si>
    <t>見積明細が数量・単価まで記載されている</t>
  </si>
  <si>
    <t>明細なしは比較不能。追加費用リスクが上がります。</t>
  </si>
  <si>
    <t>工事範囲（撤去・養生・処分）が明記されている</t>
  </si>
  <si>
    <t>「どこまで含むか」が揃うと価格差の理由が見えます。</t>
  </si>
  <si>
    <t>付帯工事（給排水・電気・換気・ガス）が明記されている</t>
  </si>
  <si>
    <t>設備工事の抜けが後から増額になりやすいです。</t>
  </si>
  <si>
    <t>内装範囲（床/壁/天井）が明記されている</t>
  </si>
  <si>
    <t>対面・アイランドは内装範囲で大きく変動。</t>
  </si>
  <si>
    <t>2. 仕様・グレード</t>
  </si>
  <si>
    <t>メーカー/シリーズ/グレードが指定されている</t>
  </si>
  <si>
    <t>同等グレード比較が必須。</t>
  </si>
  <si>
    <t>ワークトップ材・シンク仕様が明記</t>
  </si>
  <si>
    <t>素材で価格と耐久が変わります。</t>
  </si>
  <si>
    <t>水栓（浄水/タッチレス等）の仕様が明記</t>
  </si>
  <si>
    <t>取付条件（穴数）も要確認。</t>
  </si>
  <si>
    <t>加熱機器（ガス/IH・幅・グリル）の仕様が明記</t>
  </si>
  <si>
    <t>IHは200V・分電盤容量確認が重要。</t>
  </si>
  <si>
    <t>レンジフード仕様（清掃性・連動など）が明記</t>
  </si>
  <si>
    <t>ダクト条件で施工内容が変わります。</t>
  </si>
  <si>
    <t>食洗機（深型/浅型）などの仕様が明記</t>
  </si>
  <si>
    <t>給排水・電源・面材条件を合わせます。</t>
  </si>
  <si>
    <t>3. 現地条件・下地</t>
  </si>
  <si>
    <t>現地調査結果（寸法・干渉・経路）が反映されている</t>
  </si>
  <si>
    <t>現地反映が弱い見積は後から変わりやすいです。</t>
  </si>
  <si>
    <t>配管更新/移設の方針と範囲が明記</t>
  </si>
  <si>
    <t>距離・床下条件で増額。</t>
  </si>
  <si>
    <t>換気ダクト経路・接続条件が明記されている</t>
  </si>
  <si>
    <t>マンションは縦ダクト条件・逆流防止を確認。</t>
  </si>
  <si>
    <t>下地補修の扱い（含む/別途/金額レンジ）が提示</t>
  </si>
  <si>
    <t>「別途」でも目安があると予算管理ができます。</t>
  </si>
  <si>
    <t>4. 施工体制・工程</t>
  </si>
  <si>
    <t>工期・工程表（目安）が提示されている</t>
  </si>
  <si>
    <t>生活への影響を見える化。</t>
  </si>
  <si>
    <t>養生・清掃・近隣配慮の記載がある</t>
  </si>
  <si>
    <t>マンションは共用部養生が重要。</t>
  </si>
  <si>
    <t>5. 保証・アフター</t>
  </si>
  <si>
    <t>保証が書面化され、年数/範囲/免責が明記</t>
  </si>
  <si>
    <t>書面化されない保証は実質比較できません。</t>
  </si>
  <si>
    <t>メーカー保証と工事保証が分けて記載</t>
  </si>
  <si>
    <t>窓口が分かるとトラブル時に安心。</t>
  </si>
  <si>
    <t>6. 価格・諸経費</t>
  </si>
  <si>
    <t>諸経費（現場管理費・運搬・廃材等）の内訳が明記</t>
  </si>
  <si>
    <t>一式計上は説明を求めましょう。</t>
  </si>
  <si>
    <t>追加費用が出る可能性と条件が記載</t>
  </si>
  <si>
    <t>追加条件が明確だと後出しが減ります。</t>
  </si>
  <si>
    <t>会社</t>
  </si>
  <si>
    <t>得点（合計）</t>
  </si>
  <si>
    <t>最大得点（参考）</t>
  </si>
  <si>
    <t>要注意（重要NG）</t>
  </si>
  <si>
    <t>使い方</t>
  </si>
  <si>
    <t>1) 各社の見積書を見ながら、比較表の会社A/B/Cに「はい／いいえ／該当なし」を選択</t>
  </si>
  <si>
    <t>2) 得点と「要注意」が自動集計されます。要注意がある場合は見積明細・保証の書面化・付帯工事の抜けを再確認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</si>
</sst>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sz val="10"/>
      <color rgb="FF55555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5F7"/>
      </patternFill>
    </fill>
  </fills>
  <borders count="4">
    <border>
      <left/>
      <right/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標準" xfId="0" builtinId="0"/>
  </cellStyles>
  <dxfs count="2">
    <dxf>
      <fill>
        <patternFill patternType="solid">
          <fgColor rgb="FFFEF3C7"/>
        </patternFill>
      </fill>
    </dxf>
    <dxf>
      <fill>
        <patternFill patternType="solid">
          <fgColor rgb="FFFEE2E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zoomScale="55" zoomScaleNormal="55" workbookViewId="0">
      <pane ySplit="3" topLeftCell="A4" activePane="bottomLeft" state="frozen"/>
      <selection pane="bottomLeft"/>
    </sheetView>
  </sheetViews>
  <sheetFormatPr defaultRowHeight="13" x14ac:dyDescent="0.2"/>
  <cols>
    <col min="1" max="1" width="19.453125" customWidth="1"/>
    <col min="2" max="2" width="50.08984375" customWidth="1"/>
    <col min="3" max="3" width="8.81640625" style="16" customWidth="1"/>
    <col min="4" max="4" width="46.453125" customWidth="1"/>
    <col min="5" max="10" width="10" customWidth="1"/>
    <col min="11" max="11" width="12" hidden="1" customWidth="1"/>
  </cols>
  <sheetData>
    <row r="1" spans="1:11" ht="24.5" customHeight="1" x14ac:dyDescent="0.2">
      <c r="A1" s="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19.5" customHeight="1" x14ac:dyDescent="0.2">
      <c r="A2" s="5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pans="1:11" ht="26" x14ac:dyDescent="0.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  <c r="K3" s="1" t="s">
        <v>12</v>
      </c>
    </row>
    <row r="4" spans="1:11" s="13" customFormat="1" ht="30" customHeight="1" x14ac:dyDescent="0.2">
      <c r="A4" s="9" t="s">
        <v>13</v>
      </c>
      <c r="B4" s="10" t="s">
        <v>14</v>
      </c>
      <c r="C4" s="15">
        <v>10</v>
      </c>
      <c r="D4" s="10" t="s">
        <v>15</v>
      </c>
      <c r="E4" s="10"/>
      <c r="F4" s="10"/>
      <c r="G4" s="10"/>
      <c r="H4" s="11" t="str">
        <f t="shared" ref="H4:H23" si="0">IF(AND($K4=1,OR(E4="いいえ",E4="")),"要注意","")</f>
        <v>要注意</v>
      </c>
      <c r="I4" s="11" t="str">
        <f t="shared" ref="I4:I23" si="1">IF(AND($K4=1,OR(F4="いいえ",F4="")),"要注意","")</f>
        <v>要注意</v>
      </c>
      <c r="J4" s="12" t="str">
        <f t="shared" ref="J4:J23" si="2">IF(AND($K4=1,OR(G4="いいえ",G4="")),"要注意","")</f>
        <v>要注意</v>
      </c>
      <c r="K4" s="13">
        <v>1</v>
      </c>
    </row>
    <row r="5" spans="1:11" s="13" customFormat="1" ht="30" customHeight="1" x14ac:dyDescent="0.2">
      <c r="A5" s="9" t="s">
        <v>13</v>
      </c>
      <c r="B5" s="10" t="s">
        <v>16</v>
      </c>
      <c r="C5" s="15">
        <v>8</v>
      </c>
      <c r="D5" s="10" t="s">
        <v>17</v>
      </c>
      <c r="E5" s="10"/>
      <c r="F5" s="10"/>
      <c r="G5" s="10"/>
      <c r="H5" s="11" t="str">
        <f t="shared" si="0"/>
        <v>要注意</v>
      </c>
      <c r="I5" s="11" t="str">
        <f t="shared" si="1"/>
        <v>要注意</v>
      </c>
      <c r="J5" s="12" t="str">
        <f t="shared" si="2"/>
        <v>要注意</v>
      </c>
      <c r="K5" s="13">
        <v>1</v>
      </c>
    </row>
    <row r="6" spans="1:11" s="13" customFormat="1" ht="30" customHeight="1" x14ac:dyDescent="0.2">
      <c r="A6" s="9" t="s">
        <v>13</v>
      </c>
      <c r="B6" s="10" t="s">
        <v>18</v>
      </c>
      <c r="C6" s="15">
        <v>9</v>
      </c>
      <c r="D6" s="10" t="s">
        <v>19</v>
      </c>
      <c r="E6" s="10"/>
      <c r="F6" s="10"/>
      <c r="G6" s="10"/>
      <c r="H6" s="11" t="str">
        <f t="shared" si="0"/>
        <v>要注意</v>
      </c>
      <c r="I6" s="11" t="str">
        <f t="shared" si="1"/>
        <v>要注意</v>
      </c>
      <c r="J6" s="12" t="str">
        <f t="shared" si="2"/>
        <v>要注意</v>
      </c>
      <c r="K6" s="13">
        <v>1</v>
      </c>
    </row>
    <row r="7" spans="1:11" s="13" customFormat="1" ht="30" customHeight="1" x14ac:dyDescent="0.2">
      <c r="A7" s="9" t="s">
        <v>13</v>
      </c>
      <c r="B7" s="10" t="s">
        <v>20</v>
      </c>
      <c r="C7" s="15">
        <v>6</v>
      </c>
      <c r="D7" s="10" t="s">
        <v>21</v>
      </c>
      <c r="E7" s="10"/>
      <c r="F7" s="10"/>
      <c r="G7" s="10"/>
      <c r="H7" s="11" t="str">
        <f t="shared" si="0"/>
        <v/>
      </c>
      <c r="I7" s="11" t="str">
        <f t="shared" si="1"/>
        <v/>
      </c>
      <c r="J7" s="12" t="str">
        <f t="shared" si="2"/>
        <v/>
      </c>
      <c r="K7" s="13">
        <v>0</v>
      </c>
    </row>
    <row r="8" spans="1:11" s="13" customFormat="1" ht="30" customHeight="1" x14ac:dyDescent="0.2">
      <c r="A8" s="9" t="s">
        <v>22</v>
      </c>
      <c r="B8" s="10" t="s">
        <v>23</v>
      </c>
      <c r="C8" s="15">
        <v>7</v>
      </c>
      <c r="D8" s="10" t="s">
        <v>24</v>
      </c>
      <c r="E8" s="10"/>
      <c r="F8" s="10"/>
      <c r="G8" s="10"/>
      <c r="H8" s="11" t="str">
        <f t="shared" si="0"/>
        <v/>
      </c>
      <c r="I8" s="11" t="str">
        <f t="shared" si="1"/>
        <v/>
      </c>
      <c r="J8" s="12" t="str">
        <f t="shared" si="2"/>
        <v/>
      </c>
      <c r="K8" s="13">
        <v>0</v>
      </c>
    </row>
    <row r="9" spans="1:11" s="13" customFormat="1" ht="30" customHeight="1" x14ac:dyDescent="0.2">
      <c r="A9" s="9" t="s">
        <v>22</v>
      </c>
      <c r="B9" s="10" t="s">
        <v>25</v>
      </c>
      <c r="C9" s="15">
        <v>5</v>
      </c>
      <c r="D9" s="10" t="s">
        <v>26</v>
      </c>
      <c r="E9" s="10"/>
      <c r="F9" s="10"/>
      <c r="G9" s="10"/>
      <c r="H9" s="11" t="str">
        <f t="shared" si="0"/>
        <v/>
      </c>
      <c r="I9" s="11" t="str">
        <f t="shared" si="1"/>
        <v/>
      </c>
      <c r="J9" s="12" t="str">
        <f t="shared" si="2"/>
        <v/>
      </c>
      <c r="K9" s="13">
        <v>0</v>
      </c>
    </row>
    <row r="10" spans="1:11" s="13" customFormat="1" ht="30" customHeight="1" x14ac:dyDescent="0.2">
      <c r="A10" s="9" t="s">
        <v>22</v>
      </c>
      <c r="B10" s="10" t="s">
        <v>27</v>
      </c>
      <c r="C10" s="15">
        <v>4</v>
      </c>
      <c r="D10" s="10" t="s">
        <v>28</v>
      </c>
      <c r="E10" s="10"/>
      <c r="F10" s="10"/>
      <c r="G10" s="10"/>
      <c r="H10" s="11" t="str">
        <f t="shared" si="0"/>
        <v/>
      </c>
      <c r="I10" s="11" t="str">
        <f t="shared" si="1"/>
        <v/>
      </c>
      <c r="J10" s="12" t="str">
        <f t="shared" si="2"/>
        <v/>
      </c>
      <c r="K10" s="13">
        <v>0</v>
      </c>
    </row>
    <row r="11" spans="1:11" s="13" customFormat="1" ht="30" customHeight="1" x14ac:dyDescent="0.2">
      <c r="A11" s="9" t="s">
        <v>22</v>
      </c>
      <c r="B11" s="10" t="s">
        <v>29</v>
      </c>
      <c r="C11" s="15">
        <v>5</v>
      </c>
      <c r="D11" s="10" t="s">
        <v>30</v>
      </c>
      <c r="E11" s="10"/>
      <c r="F11" s="10"/>
      <c r="G11" s="10"/>
      <c r="H11" s="11" t="str">
        <f t="shared" si="0"/>
        <v/>
      </c>
      <c r="I11" s="11" t="str">
        <f t="shared" si="1"/>
        <v/>
      </c>
      <c r="J11" s="12" t="str">
        <f t="shared" si="2"/>
        <v/>
      </c>
      <c r="K11" s="13">
        <v>0</v>
      </c>
    </row>
    <row r="12" spans="1:11" s="13" customFormat="1" ht="30" customHeight="1" x14ac:dyDescent="0.2">
      <c r="A12" s="9" t="s">
        <v>22</v>
      </c>
      <c r="B12" s="10" t="s">
        <v>31</v>
      </c>
      <c r="C12" s="15">
        <v>4</v>
      </c>
      <c r="D12" s="10" t="s">
        <v>32</v>
      </c>
      <c r="E12" s="10"/>
      <c r="F12" s="10"/>
      <c r="G12" s="10"/>
      <c r="H12" s="11" t="str">
        <f t="shared" si="0"/>
        <v/>
      </c>
      <c r="I12" s="11" t="str">
        <f t="shared" si="1"/>
        <v/>
      </c>
      <c r="J12" s="12" t="str">
        <f t="shared" si="2"/>
        <v/>
      </c>
      <c r="K12" s="13">
        <v>0</v>
      </c>
    </row>
    <row r="13" spans="1:11" s="13" customFormat="1" ht="30" customHeight="1" x14ac:dyDescent="0.2">
      <c r="A13" s="9" t="s">
        <v>22</v>
      </c>
      <c r="B13" s="10" t="s">
        <v>33</v>
      </c>
      <c r="C13" s="15">
        <v>4</v>
      </c>
      <c r="D13" s="10" t="s">
        <v>34</v>
      </c>
      <c r="E13" s="10"/>
      <c r="F13" s="10"/>
      <c r="G13" s="10"/>
      <c r="H13" s="11" t="str">
        <f t="shared" si="0"/>
        <v/>
      </c>
      <c r="I13" s="11" t="str">
        <f t="shared" si="1"/>
        <v/>
      </c>
      <c r="J13" s="12" t="str">
        <f t="shared" si="2"/>
        <v/>
      </c>
      <c r="K13" s="13">
        <v>0</v>
      </c>
    </row>
    <row r="14" spans="1:11" s="13" customFormat="1" ht="30" customHeight="1" x14ac:dyDescent="0.2">
      <c r="A14" s="9" t="s">
        <v>35</v>
      </c>
      <c r="B14" s="10" t="s">
        <v>36</v>
      </c>
      <c r="C14" s="15">
        <v>6</v>
      </c>
      <c r="D14" s="10" t="s">
        <v>37</v>
      </c>
      <c r="E14" s="10"/>
      <c r="F14" s="10"/>
      <c r="G14" s="10"/>
      <c r="H14" s="11" t="str">
        <f t="shared" si="0"/>
        <v/>
      </c>
      <c r="I14" s="11" t="str">
        <f t="shared" si="1"/>
        <v/>
      </c>
      <c r="J14" s="12" t="str">
        <f t="shared" si="2"/>
        <v/>
      </c>
      <c r="K14" s="13">
        <v>0</v>
      </c>
    </row>
    <row r="15" spans="1:11" s="13" customFormat="1" ht="30" customHeight="1" x14ac:dyDescent="0.2">
      <c r="A15" s="9" t="s">
        <v>35</v>
      </c>
      <c r="B15" s="10" t="s">
        <v>38</v>
      </c>
      <c r="C15" s="15">
        <v>8</v>
      </c>
      <c r="D15" s="10" t="s">
        <v>39</v>
      </c>
      <c r="E15" s="10"/>
      <c r="F15" s="10"/>
      <c r="G15" s="10"/>
      <c r="H15" s="11" t="str">
        <f t="shared" si="0"/>
        <v>要注意</v>
      </c>
      <c r="I15" s="11" t="str">
        <f t="shared" si="1"/>
        <v>要注意</v>
      </c>
      <c r="J15" s="12" t="str">
        <f t="shared" si="2"/>
        <v>要注意</v>
      </c>
      <c r="K15" s="13">
        <v>1</v>
      </c>
    </row>
    <row r="16" spans="1:11" s="13" customFormat="1" ht="30" customHeight="1" x14ac:dyDescent="0.2">
      <c r="A16" s="9" t="s">
        <v>35</v>
      </c>
      <c r="B16" s="10" t="s">
        <v>40</v>
      </c>
      <c r="C16" s="15">
        <v>7</v>
      </c>
      <c r="D16" s="10" t="s">
        <v>41</v>
      </c>
      <c r="E16" s="10"/>
      <c r="F16" s="10"/>
      <c r="G16" s="10"/>
      <c r="H16" s="11" t="str">
        <f t="shared" si="0"/>
        <v>要注意</v>
      </c>
      <c r="I16" s="11" t="str">
        <f t="shared" si="1"/>
        <v>要注意</v>
      </c>
      <c r="J16" s="12" t="str">
        <f t="shared" si="2"/>
        <v>要注意</v>
      </c>
      <c r="K16" s="13">
        <v>1</v>
      </c>
    </row>
    <row r="17" spans="1:11" s="13" customFormat="1" ht="30" customHeight="1" x14ac:dyDescent="0.2">
      <c r="A17" s="9" t="s">
        <v>35</v>
      </c>
      <c r="B17" s="10" t="s">
        <v>42</v>
      </c>
      <c r="C17" s="15">
        <v>6</v>
      </c>
      <c r="D17" s="10" t="s">
        <v>43</v>
      </c>
      <c r="E17" s="10"/>
      <c r="F17" s="10"/>
      <c r="G17" s="10"/>
      <c r="H17" s="11" t="str">
        <f t="shared" si="0"/>
        <v/>
      </c>
      <c r="I17" s="11" t="str">
        <f t="shared" si="1"/>
        <v/>
      </c>
      <c r="J17" s="12" t="str">
        <f t="shared" si="2"/>
        <v/>
      </c>
      <c r="K17" s="13">
        <v>0</v>
      </c>
    </row>
    <row r="18" spans="1:11" s="13" customFormat="1" ht="30" customHeight="1" x14ac:dyDescent="0.2">
      <c r="A18" s="9" t="s">
        <v>44</v>
      </c>
      <c r="B18" s="10" t="s">
        <v>45</v>
      </c>
      <c r="C18" s="15">
        <v>3</v>
      </c>
      <c r="D18" s="10" t="s">
        <v>46</v>
      </c>
      <c r="E18" s="10"/>
      <c r="F18" s="10"/>
      <c r="G18" s="10"/>
      <c r="H18" s="11" t="str">
        <f t="shared" si="0"/>
        <v/>
      </c>
      <c r="I18" s="11" t="str">
        <f t="shared" si="1"/>
        <v/>
      </c>
      <c r="J18" s="12" t="str">
        <f t="shared" si="2"/>
        <v/>
      </c>
      <c r="K18" s="13">
        <v>0</v>
      </c>
    </row>
    <row r="19" spans="1:11" s="13" customFormat="1" ht="30" customHeight="1" x14ac:dyDescent="0.2">
      <c r="A19" s="9" t="s">
        <v>44</v>
      </c>
      <c r="B19" s="10" t="s">
        <v>47</v>
      </c>
      <c r="C19" s="15">
        <v>3</v>
      </c>
      <c r="D19" s="10" t="s">
        <v>48</v>
      </c>
      <c r="E19" s="10"/>
      <c r="F19" s="10"/>
      <c r="G19" s="10"/>
      <c r="H19" s="11" t="str">
        <f t="shared" si="0"/>
        <v/>
      </c>
      <c r="I19" s="11" t="str">
        <f t="shared" si="1"/>
        <v/>
      </c>
      <c r="J19" s="12" t="str">
        <f t="shared" si="2"/>
        <v/>
      </c>
      <c r="K19" s="13">
        <v>0</v>
      </c>
    </row>
    <row r="20" spans="1:11" s="13" customFormat="1" ht="30" customHeight="1" x14ac:dyDescent="0.2">
      <c r="A20" s="9" t="s">
        <v>49</v>
      </c>
      <c r="B20" s="10" t="s">
        <v>50</v>
      </c>
      <c r="C20" s="15">
        <v>10</v>
      </c>
      <c r="D20" s="10" t="s">
        <v>51</v>
      </c>
      <c r="E20" s="10"/>
      <c r="F20" s="10"/>
      <c r="G20" s="10"/>
      <c r="H20" s="11" t="str">
        <f t="shared" si="0"/>
        <v>要注意</v>
      </c>
      <c r="I20" s="11" t="str">
        <f t="shared" si="1"/>
        <v>要注意</v>
      </c>
      <c r="J20" s="12" t="str">
        <f t="shared" si="2"/>
        <v>要注意</v>
      </c>
      <c r="K20" s="13">
        <v>1</v>
      </c>
    </row>
    <row r="21" spans="1:11" s="13" customFormat="1" ht="30" customHeight="1" x14ac:dyDescent="0.2">
      <c r="A21" s="9" t="s">
        <v>49</v>
      </c>
      <c r="B21" s="10" t="s">
        <v>52</v>
      </c>
      <c r="C21" s="15">
        <v>6</v>
      </c>
      <c r="D21" s="10" t="s">
        <v>53</v>
      </c>
      <c r="E21" s="10"/>
      <c r="F21" s="10"/>
      <c r="G21" s="10"/>
      <c r="H21" s="11" t="str">
        <f t="shared" si="0"/>
        <v/>
      </c>
      <c r="I21" s="11" t="str">
        <f t="shared" si="1"/>
        <v/>
      </c>
      <c r="J21" s="12" t="str">
        <f t="shared" si="2"/>
        <v/>
      </c>
      <c r="K21" s="13">
        <v>0</v>
      </c>
    </row>
    <row r="22" spans="1:11" s="13" customFormat="1" ht="30" customHeight="1" x14ac:dyDescent="0.2">
      <c r="A22" s="9" t="s">
        <v>54</v>
      </c>
      <c r="B22" s="10" t="s">
        <v>55</v>
      </c>
      <c r="C22" s="15">
        <v>5</v>
      </c>
      <c r="D22" s="10" t="s">
        <v>56</v>
      </c>
      <c r="E22" s="10"/>
      <c r="F22" s="10"/>
      <c r="G22" s="10"/>
      <c r="H22" s="11" t="str">
        <f t="shared" si="0"/>
        <v/>
      </c>
      <c r="I22" s="11" t="str">
        <f t="shared" si="1"/>
        <v/>
      </c>
      <c r="J22" s="12" t="str">
        <f t="shared" si="2"/>
        <v/>
      </c>
      <c r="K22" s="13">
        <v>0</v>
      </c>
    </row>
    <row r="23" spans="1:11" s="13" customFormat="1" ht="30" customHeight="1" x14ac:dyDescent="0.2">
      <c r="A23" s="9" t="s">
        <v>54</v>
      </c>
      <c r="B23" s="10" t="s">
        <v>57</v>
      </c>
      <c r="C23" s="15">
        <v>6</v>
      </c>
      <c r="D23" s="10" t="s">
        <v>58</v>
      </c>
      <c r="E23" s="10"/>
      <c r="F23" s="10"/>
      <c r="G23" s="10"/>
      <c r="H23" s="11" t="str">
        <f t="shared" si="0"/>
        <v/>
      </c>
      <c r="I23" s="11" t="str">
        <f t="shared" si="1"/>
        <v/>
      </c>
      <c r="J23" s="12" t="str">
        <f t="shared" si="2"/>
        <v/>
      </c>
      <c r="K23" s="13">
        <v>0</v>
      </c>
    </row>
  </sheetData>
  <phoneticPr fontId="4"/>
  <conditionalFormatting sqref="E4:G23">
    <cfRule type="expression" dxfId="1" priority="1">
      <formula>AND($K4=1,E4="いいえ")</formula>
    </cfRule>
    <cfRule type="expression" dxfId="0" priority="4">
      <formula>AND($K4=1,E4="")</formula>
    </cfRule>
  </conditionalFormatting>
  <dataValidations count="1">
    <dataValidation type="list" allowBlank="1" sqref="E4:G23" xr:uid="{00000000-0002-0000-0000-000000000000}">
      <formula1>"はい,いいえ,該当なし"</formula1>
    </dataValidation>
  </dataValidations>
  <pageMargins left="0.75" right="0.75" top="1" bottom="1" header="0.5" footer="0.5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F17" sqref="F17"/>
    </sheetView>
  </sheetViews>
  <sheetFormatPr defaultRowHeight="13" x14ac:dyDescent="0.2"/>
  <cols>
    <col min="1" max="1" width="10" customWidth="1"/>
    <col min="2" max="2" width="16" customWidth="1"/>
    <col min="3" max="3" width="22" customWidth="1"/>
    <col min="4" max="4" width="16" customWidth="1"/>
  </cols>
  <sheetData>
    <row r="1" spans="1:4" x14ac:dyDescent="0.2">
      <c r="A1" s="2" t="s">
        <v>59</v>
      </c>
      <c r="B1" s="2" t="s">
        <v>60</v>
      </c>
      <c r="C1" s="2" t="s">
        <v>61</v>
      </c>
      <c r="D1" s="2" t="s">
        <v>62</v>
      </c>
    </row>
    <row r="2" spans="1:4" x14ac:dyDescent="0.2">
      <c r="A2" t="s">
        <v>6</v>
      </c>
      <c r="B2">
        <f>SUMPRODUCT(--('比較表（3社）'!E4:E23="はい"),'比較表（3社）'!C4:C23)</f>
        <v>0</v>
      </c>
      <c r="C2">
        <f>SUM('比較表（3社）'!C4:C23)</f>
        <v>122</v>
      </c>
      <c r="D2" t="str">
        <f>IF(SUMPRODUCT(('比較表（3社）'!K4:K23=1)*--(('比較表（3社）'!E4:E23="いいえ")+('比較表（3社）'!E4:E23="")))&gt;0,"要注意","OK")</f>
        <v>要注意</v>
      </c>
    </row>
    <row r="3" spans="1:4" x14ac:dyDescent="0.2">
      <c r="A3" t="s">
        <v>7</v>
      </c>
      <c r="B3">
        <f>SUMPRODUCT(--('比較表（3社）'!F4:F23="はい"),'比較表（3社）'!C4:C23)</f>
        <v>0</v>
      </c>
      <c r="C3">
        <f>SUM('比較表（3社）'!C4:C23)</f>
        <v>122</v>
      </c>
      <c r="D3" t="str">
        <f>IF(SUMPRODUCT(('比較表（3社）'!K4:K23=1)*--(('比較表（3社）'!F4:F23="いいえ")+('比較表（3社）'!F4:F23="")))&gt;0,"要注意","OK")</f>
        <v>要注意</v>
      </c>
    </row>
    <row r="4" spans="1:4" x14ac:dyDescent="0.2">
      <c r="A4" t="s">
        <v>8</v>
      </c>
      <c r="B4">
        <f>SUMPRODUCT(--('比較表（3社）'!G4:G23="はい"),'比較表（3社）'!C4:C23)</f>
        <v>0</v>
      </c>
      <c r="C4">
        <f>SUM('比較表（3社）'!C4:C23)</f>
        <v>122</v>
      </c>
      <c r="D4" t="str">
        <f>IF(SUMPRODUCT(('比較表（3社）'!K4:K23=1)*--(('比較表（3社）'!G4:G23="いいえ")+('比較表（3社）'!G4:G23="")))&gt;0,"要注意","OK")</f>
        <v>要注意</v>
      </c>
    </row>
    <row r="6" spans="1:4" x14ac:dyDescent="0.2">
      <c r="A6" s="3" t="s">
        <v>63</v>
      </c>
    </row>
    <row r="7" spans="1:4" ht="13" customHeight="1" x14ac:dyDescent="0.2">
      <c r="A7" t="s">
        <v>64</v>
      </c>
    </row>
    <row r="8" spans="1:4" ht="13" customHeight="1" x14ac:dyDescent="0.2">
      <c r="A8" t="s">
        <v>65</v>
      </c>
    </row>
  </sheetData>
  <phoneticPr fontId="4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比較表（3社）</vt:lpstr>
      <vt:lpstr>集計</vt:lpstr>
      <vt:lpstr>'比較表（3社）'!Print_Area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富田 隆志（Takashi TOMITA）</cp:lastModifiedBy>
  <cp:lastPrinted>2026-02-26T02:26:50Z</cp:lastPrinted>
  <dcterms:created xsi:type="dcterms:W3CDTF">2026-02-07T13:39:58Z</dcterms:created>
  <dcterms:modified xsi:type="dcterms:W3CDTF">2026-02-26T02:26:56Z</dcterms:modified>
</cp:coreProperties>
</file>