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daibiru01-my.sharepoint.com/personal/t-tomita_daibiru_co_jp/Documents/デスクトップ/アフィ/リフォーム/■成果品/■トイレ/"/>
    </mc:Choice>
  </mc:AlternateContent>
  <xr:revisionPtr revIDLastSave="59" documentId="8_{43595BCD-0DAE-4172-AA86-764F45B7C86C}" xr6:coauthVersionLast="47" xr6:coauthVersionMax="47" xr10:uidLastSave="{92609D91-2C13-4289-A972-FB42E347DF5F}"/>
  <bookViews>
    <workbookView xWindow="-110" yWindow="-110" windowWidth="19420" windowHeight="11500" xr2:uid="{00000000-000D-0000-FFFF-FFFF00000000}"/>
  </bookViews>
  <sheets>
    <sheet name="比較表（3社）" sheetId="1" r:id="rId1"/>
    <sheet name="集計" sheetId="2" r:id="rId2"/>
  </sheets>
  <definedNames>
    <definedName name="_xlnm.Print_Area" localSheetId="0">'比較表（3社）'!$A$1:$J$21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" i="2" l="1"/>
  <c r="C4" i="2"/>
  <c r="B4" i="2"/>
  <c r="D3" i="2"/>
  <c r="C3" i="2"/>
  <c r="B3" i="2"/>
  <c r="D2" i="2"/>
  <c r="C2" i="2"/>
  <c r="B2" i="2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J8" i="1"/>
  <c r="I8" i="1"/>
  <c r="H8" i="1"/>
  <c r="J7" i="1"/>
  <c r="I7" i="1"/>
  <c r="H7" i="1"/>
  <c r="J6" i="1"/>
  <c r="I6" i="1"/>
  <c r="H6" i="1"/>
  <c r="J5" i="1"/>
  <c r="I5" i="1"/>
  <c r="H5" i="1"/>
  <c r="J4" i="1"/>
  <c r="I4" i="1"/>
  <c r="H4" i="1"/>
</calcChain>
</file>

<file path=xl/sharedStrings.xml><?xml version="1.0" encoding="utf-8"?>
<sst xmlns="http://schemas.openxmlformats.org/spreadsheetml/2006/main" count="77" uniqueCount="74">
  <si>
    <t>D. 見積比較表（トイレ） 3社比較 / 自動採点 / NG判定</t>
  </si>
  <si>
    <t>選択は「はい／いいえ／該当なし」。重要項目は重み付け。重要NGは赤表示＆「要注意」。</t>
  </si>
  <si>
    <t>中項目</t>
  </si>
  <si>
    <t>チェック項目</t>
  </si>
  <si>
    <t>重要度(配点)</t>
  </si>
  <si>
    <t>備考（解説）</t>
  </si>
  <si>
    <t>会社A</t>
  </si>
  <si>
    <t>会社B</t>
  </si>
  <si>
    <t>会社C</t>
  </si>
  <si>
    <t>NG判定A</t>
  </si>
  <si>
    <t>NG判定B</t>
  </si>
  <si>
    <t>NG判定C</t>
  </si>
  <si>
    <t>(内部)重要フラグ</t>
  </si>
  <si>
    <t>見積明細（項目・数量・単価）が提示されている</t>
  </si>
  <si>
    <t>「工事一式」だけだと比較不能。主要項目の内訳が必要</t>
  </si>
  <si>
    <t>撤去・搬出・産廃処分費が含まれる/明記されている</t>
  </si>
  <si>
    <t>処分費は見落とされやすい。含む/別途を明確に</t>
  </si>
  <si>
    <t>養生範囲（マンションは共用部含む）が明記されている</t>
  </si>
  <si>
    <t>共用部養生の範囲で差が出る</t>
  </si>
  <si>
    <t>メーカー/シリーズ/型番が明記されている</t>
  </si>
  <si>
    <t>型番まで揃うと比較が正確</t>
  </si>
  <si>
    <t>形状（組合せ/一体型/タンクレス/キャビネット付）が一致している</t>
  </si>
  <si>
    <t>形状が違うと価格帯が別物になる</t>
  </si>
  <si>
    <t>便座機能（自動洗浄/脱臭/除菌等）が明記されている</t>
  </si>
  <si>
    <t>機能の抜けで比較が崩れる</t>
  </si>
  <si>
    <t>手洗いの扱い（タンク手洗い/独立手洗い/不要）が明記</t>
  </si>
  <si>
    <t>独立手洗いは給排水・内装範囲が増える</t>
  </si>
  <si>
    <t>排水方式（床/壁）・排水芯の確認が入っている</t>
  </si>
  <si>
    <t>合わないと部材・工事増。現調で必ず確認</t>
  </si>
  <si>
    <t>フランジ/排水接続部材の交換可否・費用が明記</t>
  </si>
  <si>
    <t>止水栓交換の有無・費用が明記</t>
  </si>
  <si>
    <t>劣化時は同時交換が効率的</t>
  </si>
  <si>
    <t>コンセント位置・アース確認と必要時の移設/増設が明記</t>
  </si>
  <si>
    <t>延長コード前提は避ける</t>
  </si>
  <si>
    <t>換気扇（更新/新設）の扱いとダクト条件が明記</t>
  </si>
  <si>
    <t>マンションは経路制約が出やすい</t>
  </si>
  <si>
    <t>内装範囲（床/壁/天井）と材料グレードが明記</t>
  </si>
  <si>
    <t>CF品番や同等グレード指定が望ましい</t>
  </si>
  <si>
    <t>床下地補修の扱い（単価/上限/連絡フロー）が明記</t>
  </si>
  <si>
    <t>見えない追加費用の典型。事前にルール化</t>
  </si>
  <si>
    <t>保証が書面で提示される（製品＋工事、範囲・期間）</t>
  </si>
  <si>
    <t>口頭のみはトラブル要因。書面必須</t>
  </si>
  <si>
    <t>施工後の連絡先・対応体制が明記</t>
  </si>
  <si>
    <t>不具合時の窓口を明確化</t>
  </si>
  <si>
    <t>工期（使用不可時間）と工程が明記</t>
  </si>
  <si>
    <t>1台トイレは生活影響が大きい</t>
  </si>
  <si>
    <t>管理組合対応（申請・掲示等）が含まれる</t>
  </si>
  <si>
    <t>マンションでは必須プロセス</t>
  </si>
  <si>
    <t>会社</t>
  </si>
  <si>
    <t>得点（合計）</t>
  </si>
  <si>
    <t>最大得点（参考）</t>
  </si>
  <si>
    <t>要注意（重要NG）</t>
  </si>
  <si>
    <t>使い方</t>
  </si>
  <si>
    <t>1) 各社の見積書を見ながら、比較表の会社A/B/Cに「はい／いいえ／該当なし」を選択</t>
  </si>
  <si>
    <t>2) 得点と「要注意」が自動集計されます。要注意がある場合は見積明細・保証の書面化・付帯工事の抜けを再確認</t>
  </si>
  <si>
    <t>1.見積の透明性</t>
    <phoneticPr fontId="4"/>
  </si>
  <si>
    <t>2.見積の透明性</t>
    <phoneticPr fontId="4"/>
  </si>
  <si>
    <t>3.見積の透明性</t>
    <phoneticPr fontId="4"/>
  </si>
  <si>
    <t>4.仕様（機器）</t>
    <phoneticPr fontId="4"/>
  </si>
  <si>
    <t>5.仕様（機器）</t>
    <phoneticPr fontId="4"/>
  </si>
  <si>
    <t>6.仕様（機器）</t>
    <phoneticPr fontId="4"/>
  </si>
  <si>
    <t>7.仕様（機器）</t>
    <phoneticPr fontId="4"/>
  </si>
  <si>
    <t>8.現場条件（排水・給水）</t>
    <phoneticPr fontId="4"/>
  </si>
  <si>
    <t>9.現場条件（排水・給水）</t>
    <phoneticPr fontId="4"/>
  </si>
  <si>
    <t>10.現場条件（排水・給水）</t>
    <phoneticPr fontId="4"/>
  </si>
  <si>
    <t>11.現場条件（電気・換気）</t>
    <phoneticPr fontId="4"/>
  </si>
  <si>
    <t>12.現場条件（電気・換気）</t>
    <phoneticPr fontId="4"/>
  </si>
  <si>
    <t>13.内装・下地</t>
    <phoneticPr fontId="4"/>
  </si>
  <si>
    <t>14.内装・下地</t>
    <phoneticPr fontId="4"/>
  </si>
  <si>
    <t>15.保証・アフター</t>
    <phoneticPr fontId="4"/>
  </si>
  <si>
    <t>16.保証・アフター</t>
    <phoneticPr fontId="4"/>
  </si>
  <si>
    <t>17.工期・管理</t>
    <phoneticPr fontId="4"/>
  </si>
  <si>
    <t>18.工期・管理</t>
    <phoneticPr fontId="4"/>
  </si>
  <si>
    <t>臭い・微漏れがある場合は必要</t>
    <rPh sb="9" eb="11">
      <t>バアイ</t>
    </rPh>
    <rPh sb="12" eb="14">
      <t>ヒツヨウ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</si>
</sst>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scheme val="minor"/>
    </font>
    <font>
      <b/>
      <sz val="14"/>
      <name val="ＭＳ Ｐゴシック"/>
      <family val="3"/>
      <charset val="128"/>
    </font>
    <font>
      <sz val="10"/>
      <color rgb="FF55555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rgb="FFFF0000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5F7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5" fillId="0" borderId="1" xfId="0" applyFont="1" applyBorder="1"/>
    <xf numFmtId="0" fontId="0" fillId="0" borderId="2" xfId="0" applyBorder="1"/>
    <xf numFmtId="0" fontId="5" fillId="0" borderId="2" xfId="0" applyFont="1" applyBorder="1"/>
    <xf numFmtId="0" fontId="0" fillId="0" borderId="3" xfId="0" applyBorder="1"/>
    <xf numFmtId="0" fontId="5" fillId="0" borderId="3" xfId="0" applyFont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</cellXfs>
  <cellStyles count="1">
    <cellStyle name="標準" xfId="0" builtinId="0"/>
  </cellStyles>
  <dxfs count="2">
    <dxf>
      <fill>
        <patternFill patternType="solid">
          <fgColor rgb="FFFEF3C7"/>
        </patternFill>
      </fill>
    </dxf>
    <dxf>
      <fill>
        <patternFill patternType="solid">
          <fgColor rgb="FFFEE2E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1"/>
  <sheetViews>
    <sheetView tabSelected="1" zoomScale="70" zoomScaleNormal="7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23.6328125" customWidth="1"/>
    <col min="2" max="2" width="57.54296875" customWidth="1"/>
    <col min="3" max="3" width="9.1796875" style="19" customWidth="1"/>
    <col min="4" max="4" width="50" customWidth="1"/>
    <col min="5" max="10" width="10" customWidth="1"/>
    <col min="11" max="11" width="12" hidden="1" customWidth="1"/>
  </cols>
  <sheetData>
    <row r="1" spans="1:11" ht="16.5" customHeight="1" x14ac:dyDescent="0.2">
      <c r="A1" s="4" t="s">
        <v>0</v>
      </c>
    </row>
    <row r="2" spans="1:11" x14ac:dyDescent="0.2">
      <c r="A2" s="5" t="s">
        <v>1</v>
      </c>
    </row>
    <row r="3" spans="1:11" ht="26" customHeight="1" x14ac:dyDescent="0.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</row>
    <row r="4" spans="1:11" s="12" customFormat="1" ht="22.5" customHeight="1" x14ac:dyDescent="0.2">
      <c r="A4" s="13" t="s">
        <v>55</v>
      </c>
      <c r="B4" s="13" t="s">
        <v>13</v>
      </c>
      <c r="C4" s="20">
        <v>5</v>
      </c>
      <c r="D4" s="13" t="s">
        <v>14</v>
      </c>
      <c r="E4" s="13"/>
      <c r="F4" s="13"/>
      <c r="G4" s="13"/>
      <c r="H4" s="16" t="str">
        <f t="shared" ref="H4:H21" si="0">IF(AND($K4=1,OR(E4="いいえ",E4="")),"要注意","")</f>
        <v>要注意</v>
      </c>
      <c r="I4" s="16" t="str">
        <f t="shared" ref="I4:I21" si="1">IF(AND($K4=1,OR(F4="いいえ",F4="")),"要注意","")</f>
        <v>要注意</v>
      </c>
      <c r="J4" s="16" t="str">
        <f t="shared" ref="J4:J21" si="2">IF(AND($K4=1,OR(G4="いいえ",G4="")),"要注意","")</f>
        <v>要注意</v>
      </c>
      <c r="K4" s="12">
        <v>1</v>
      </c>
    </row>
    <row r="5" spans="1:11" s="12" customFormat="1" ht="22.5" customHeight="1" x14ac:dyDescent="0.2">
      <c r="A5" s="14" t="s">
        <v>56</v>
      </c>
      <c r="B5" s="14" t="s">
        <v>15</v>
      </c>
      <c r="C5" s="21">
        <v>3</v>
      </c>
      <c r="D5" s="14" t="s">
        <v>16</v>
      </c>
      <c r="E5" s="14"/>
      <c r="F5" s="14"/>
      <c r="G5" s="14"/>
      <c r="H5" s="17" t="str">
        <f t="shared" si="0"/>
        <v/>
      </c>
      <c r="I5" s="17" t="str">
        <f t="shared" si="1"/>
        <v/>
      </c>
      <c r="J5" s="17" t="str">
        <f t="shared" si="2"/>
        <v/>
      </c>
      <c r="K5" s="12">
        <v>0</v>
      </c>
    </row>
    <row r="6" spans="1:11" s="12" customFormat="1" ht="22.5" customHeight="1" x14ac:dyDescent="0.2">
      <c r="A6" s="14" t="s">
        <v>57</v>
      </c>
      <c r="B6" s="14" t="s">
        <v>17</v>
      </c>
      <c r="C6" s="21">
        <v>2</v>
      </c>
      <c r="D6" s="14" t="s">
        <v>18</v>
      </c>
      <c r="E6" s="14"/>
      <c r="F6" s="14"/>
      <c r="G6" s="14"/>
      <c r="H6" s="17" t="str">
        <f t="shared" si="0"/>
        <v/>
      </c>
      <c r="I6" s="17" t="str">
        <f t="shared" si="1"/>
        <v/>
      </c>
      <c r="J6" s="17" t="str">
        <f t="shared" si="2"/>
        <v/>
      </c>
      <c r="K6" s="12">
        <v>0</v>
      </c>
    </row>
    <row r="7" spans="1:11" s="12" customFormat="1" ht="22.5" customHeight="1" x14ac:dyDescent="0.2">
      <c r="A7" s="14" t="s">
        <v>58</v>
      </c>
      <c r="B7" s="14" t="s">
        <v>19</v>
      </c>
      <c r="C7" s="21">
        <v>3</v>
      </c>
      <c r="D7" s="14" t="s">
        <v>20</v>
      </c>
      <c r="E7" s="14"/>
      <c r="F7" s="14"/>
      <c r="G7" s="14"/>
      <c r="H7" s="17" t="str">
        <f t="shared" si="0"/>
        <v/>
      </c>
      <c r="I7" s="17" t="str">
        <f t="shared" si="1"/>
        <v/>
      </c>
      <c r="J7" s="17" t="str">
        <f t="shared" si="2"/>
        <v/>
      </c>
      <c r="K7" s="12">
        <v>0</v>
      </c>
    </row>
    <row r="8" spans="1:11" s="12" customFormat="1" ht="22.5" customHeight="1" x14ac:dyDescent="0.2">
      <c r="A8" s="14" t="s">
        <v>59</v>
      </c>
      <c r="B8" s="14" t="s">
        <v>21</v>
      </c>
      <c r="C8" s="21">
        <v>3</v>
      </c>
      <c r="D8" s="14" t="s">
        <v>22</v>
      </c>
      <c r="E8" s="14"/>
      <c r="F8" s="14"/>
      <c r="G8" s="14"/>
      <c r="H8" s="17" t="str">
        <f t="shared" si="0"/>
        <v/>
      </c>
      <c r="I8" s="17" t="str">
        <f t="shared" si="1"/>
        <v/>
      </c>
      <c r="J8" s="17" t="str">
        <f t="shared" si="2"/>
        <v/>
      </c>
      <c r="K8" s="12">
        <v>0</v>
      </c>
    </row>
    <row r="9" spans="1:11" s="12" customFormat="1" ht="22.5" customHeight="1" x14ac:dyDescent="0.2">
      <c r="A9" s="14" t="s">
        <v>60</v>
      </c>
      <c r="B9" s="14" t="s">
        <v>23</v>
      </c>
      <c r="C9" s="21">
        <v>2</v>
      </c>
      <c r="D9" s="14" t="s">
        <v>24</v>
      </c>
      <c r="E9" s="14"/>
      <c r="F9" s="14"/>
      <c r="G9" s="14"/>
      <c r="H9" s="17" t="str">
        <f t="shared" si="0"/>
        <v/>
      </c>
      <c r="I9" s="17" t="str">
        <f t="shared" si="1"/>
        <v/>
      </c>
      <c r="J9" s="17" t="str">
        <f t="shared" si="2"/>
        <v/>
      </c>
      <c r="K9" s="12">
        <v>0</v>
      </c>
    </row>
    <row r="10" spans="1:11" s="12" customFormat="1" ht="22.5" customHeight="1" x14ac:dyDescent="0.2">
      <c r="A10" s="14" t="s">
        <v>61</v>
      </c>
      <c r="B10" s="14" t="s">
        <v>25</v>
      </c>
      <c r="C10" s="21">
        <v>2</v>
      </c>
      <c r="D10" s="14" t="s">
        <v>26</v>
      </c>
      <c r="E10" s="14"/>
      <c r="F10" s="14"/>
      <c r="G10" s="14"/>
      <c r="H10" s="17" t="str">
        <f t="shared" si="0"/>
        <v/>
      </c>
      <c r="I10" s="17" t="str">
        <f t="shared" si="1"/>
        <v/>
      </c>
      <c r="J10" s="17" t="str">
        <f t="shared" si="2"/>
        <v/>
      </c>
      <c r="K10" s="12">
        <v>0</v>
      </c>
    </row>
    <row r="11" spans="1:11" s="12" customFormat="1" ht="22.5" customHeight="1" x14ac:dyDescent="0.2">
      <c r="A11" s="14" t="s">
        <v>62</v>
      </c>
      <c r="B11" s="14" t="s">
        <v>27</v>
      </c>
      <c r="C11" s="21">
        <v>4</v>
      </c>
      <c r="D11" s="14" t="s">
        <v>28</v>
      </c>
      <c r="E11" s="14"/>
      <c r="F11" s="14"/>
      <c r="G11" s="14"/>
      <c r="H11" s="17" t="str">
        <f t="shared" si="0"/>
        <v/>
      </c>
      <c r="I11" s="17" t="str">
        <f t="shared" si="1"/>
        <v/>
      </c>
      <c r="J11" s="17" t="str">
        <f t="shared" si="2"/>
        <v/>
      </c>
      <c r="K11" s="12">
        <v>0</v>
      </c>
    </row>
    <row r="12" spans="1:11" s="12" customFormat="1" ht="22.5" customHeight="1" x14ac:dyDescent="0.2">
      <c r="A12" s="14" t="s">
        <v>63</v>
      </c>
      <c r="B12" s="14" t="s">
        <v>29</v>
      </c>
      <c r="C12" s="21">
        <v>4</v>
      </c>
      <c r="D12" s="14" t="s">
        <v>73</v>
      </c>
      <c r="E12" s="14"/>
      <c r="F12" s="14"/>
      <c r="G12" s="14"/>
      <c r="H12" s="17" t="str">
        <f t="shared" si="0"/>
        <v/>
      </c>
      <c r="I12" s="17" t="str">
        <f t="shared" si="1"/>
        <v/>
      </c>
      <c r="J12" s="17" t="str">
        <f t="shared" si="2"/>
        <v/>
      </c>
      <c r="K12" s="12">
        <v>0</v>
      </c>
    </row>
    <row r="13" spans="1:11" s="12" customFormat="1" ht="22.5" customHeight="1" x14ac:dyDescent="0.2">
      <c r="A13" s="14" t="s">
        <v>64</v>
      </c>
      <c r="B13" s="14" t="s">
        <v>30</v>
      </c>
      <c r="C13" s="21">
        <v>2</v>
      </c>
      <c r="D13" s="14" t="s">
        <v>31</v>
      </c>
      <c r="E13" s="14"/>
      <c r="F13" s="14"/>
      <c r="G13" s="14"/>
      <c r="H13" s="17" t="str">
        <f t="shared" si="0"/>
        <v/>
      </c>
      <c r="I13" s="17" t="str">
        <f t="shared" si="1"/>
        <v/>
      </c>
      <c r="J13" s="17" t="str">
        <f t="shared" si="2"/>
        <v/>
      </c>
      <c r="K13" s="12">
        <v>0</v>
      </c>
    </row>
    <row r="14" spans="1:11" s="12" customFormat="1" ht="22.5" customHeight="1" x14ac:dyDescent="0.2">
      <c r="A14" s="14" t="s">
        <v>65</v>
      </c>
      <c r="B14" s="14" t="s">
        <v>32</v>
      </c>
      <c r="C14" s="21">
        <v>3</v>
      </c>
      <c r="D14" s="14" t="s">
        <v>33</v>
      </c>
      <c r="E14" s="14"/>
      <c r="F14" s="14"/>
      <c r="G14" s="14"/>
      <c r="H14" s="17" t="str">
        <f t="shared" si="0"/>
        <v/>
      </c>
      <c r="I14" s="17" t="str">
        <f t="shared" si="1"/>
        <v/>
      </c>
      <c r="J14" s="17" t="str">
        <f t="shared" si="2"/>
        <v/>
      </c>
      <c r="K14" s="12">
        <v>0</v>
      </c>
    </row>
    <row r="15" spans="1:11" s="12" customFormat="1" ht="22.5" customHeight="1" x14ac:dyDescent="0.2">
      <c r="A15" s="14" t="s">
        <v>66</v>
      </c>
      <c r="B15" s="14" t="s">
        <v>34</v>
      </c>
      <c r="C15" s="21">
        <v>2</v>
      </c>
      <c r="D15" s="14" t="s">
        <v>35</v>
      </c>
      <c r="E15" s="14"/>
      <c r="F15" s="14"/>
      <c r="G15" s="14"/>
      <c r="H15" s="17" t="str">
        <f t="shared" si="0"/>
        <v/>
      </c>
      <c r="I15" s="17" t="str">
        <f t="shared" si="1"/>
        <v/>
      </c>
      <c r="J15" s="17" t="str">
        <f t="shared" si="2"/>
        <v/>
      </c>
      <c r="K15" s="12">
        <v>0</v>
      </c>
    </row>
    <row r="16" spans="1:11" s="12" customFormat="1" ht="22.5" customHeight="1" x14ac:dyDescent="0.2">
      <c r="A16" s="14" t="s">
        <v>67</v>
      </c>
      <c r="B16" s="14" t="s">
        <v>36</v>
      </c>
      <c r="C16" s="21">
        <v>3</v>
      </c>
      <c r="D16" s="14" t="s">
        <v>37</v>
      </c>
      <c r="E16" s="14"/>
      <c r="F16" s="14"/>
      <c r="G16" s="14"/>
      <c r="H16" s="17" t="str">
        <f t="shared" si="0"/>
        <v/>
      </c>
      <c r="I16" s="17" t="str">
        <f t="shared" si="1"/>
        <v/>
      </c>
      <c r="J16" s="17" t="str">
        <f t="shared" si="2"/>
        <v/>
      </c>
      <c r="K16" s="12">
        <v>0</v>
      </c>
    </row>
    <row r="17" spans="1:11" s="12" customFormat="1" ht="22.5" customHeight="1" x14ac:dyDescent="0.2">
      <c r="A17" s="14" t="s">
        <v>68</v>
      </c>
      <c r="B17" s="14" t="s">
        <v>38</v>
      </c>
      <c r="C17" s="21">
        <v>5</v>
      </c>
      <c r="D17" s="14" t="s">
        <v>39</v>
      </c>
      <c r="E17" s="14"/>
      <c r="F17" s="14"/>
      <c r="G17" s="14"/>
      <c r="H17" s="17" t="str">
        <f t="shared" si="0"/>
        <v>要注意</v>
      </c>
      <c r="I17" s="17" t="str">
        <f t="shared" si="1"/>
        <v>要注意</v>
      </c>
      <c r="J17" s="17" t="str">
        <f t="shared" si="2"/>
        <v>要注意</v>
      </c>
      <c r="K17" s="12">
        <v>1</v>
      </c>
    </row>
    <row r="18" spans="1:11" s="12" customFormat="1" ht="22.5" customHeight="1" x14ac:dyDescent="0.2">
      <c r="A18" s="14" t="s">
        <v>69</v>
      </c>
      <c r="B18" s="14" t="s">
        <v>40</v>
      </c>
      <c r="C18" s="21">
        <v>5</v>
      </c>
      <c r="D18" s="14" t="s">
        <v>41</v>
      </c>
      <c r="E18" s="14"/>
      <c r="F18" s="14"/>
      <c r="G18" s="14"/>
      <c r="H18" s="17" t="str">
        <f t="shared" si="0"/>
        <v>要注意</v>
      </c>
      <c r="I18" s="17" t="str">
        <f t="shared" si="1"/>
        <v>要注意</v>
      </c>
      <c r="J18" s="17" t="str">
        <f t="shared" si="2"/>
        <v>要注意</v>
      </c>
      <c r="K18" s="12">
        <v>1</v>
      </c>
    </row>
    <row r="19" spans="1:11" s="12" customFormat="1" ht="22.5" customHeight="1" x14ac:dyDescent="0.2">
      <c r="A19" s="14" t="s">
        <v>70</v>
      </c>
      <c r="B19" s="14" t="s">
        <v>42</v>
      </c>
      <c r="C19" s="21">
        <v>2</v>
      </c>
      <c r="D19" s="14" t="s">
        <v>43</v>
      </c>
      <c r="E19" s="14"/>
      <c r="F19" s="14"/>
      <c r="G19" s="14"/>
      <c r="H19" s="17" t="str">
        <f t="shared" si="0"/>
        <v/>
      </c>
      <c r="I19" s="17" t="str">
        <f t="shared" si="1"/>
        <v/>
      </c>
      <c r="J19" s="17" t="str">
        <f t="shared" si="2"/>
        <v/>
      </c>
      <c r="K19" s="12">
        <v>0</v>
      </c>
    </row>
    <row r="20" spans="1:11" s="12" customFormat="1" ht="22.5" customHeight="1" x14ac:dyDescent="0.2">
      <c r="A20" s="14" t="s">
        <v>71</v>
      </c>
      <c r="B20" s="14" t="s">
        <v>44</v>
      </c>
      <c r="C20" s="21">
        <v>2</v>
      </c>
      <c r="D20" s="14" t="s">
        <v>45</v>
      </c>
      <c r="E20" s="14"/>
      <c r="F20" s="14"/>
      <c r="G20" s="14"/>
      <c r="H20" s="17" t="str">
        <f t="shared" si="0"/>
        <v/>
      </c>
      <c r="I20" s="17" t="str">
        <f t="shared" si="1"/>
        <v/>
      </c>
      <c r="J20" s="17" t="str">
        <f t="shared" si="2"/>
        <v/>
      </c>
      <c r="K20" s="12">
        <v>0</v>
      </c>
    </row>
    <row r="21" spans="1:11" s="12" customFormat="1" ht="22.5" customHeight="1" x14ac:dyDescent="0.2">
      <c r="A21" s="15" t="s">
        <v>72</v>
      </c>
      <c r="B21" s="15" t="s">
        <v>46</v>
      </c>
      <c r="C21" s="22">
        <v>2</v>
      </c>
      <c r="D21" s="15" t="s">
        <v>47</v>
      </c>
      <c r="E21" s="15"/>
      <c r="F21" s="15"/>
      <c r="G21" s="15"/>
      <c r="H21" s="18" t="str">
        <f t="shared" si="0"/>
        <v/>
      </c>
      <c r="I21" s="18" t="str">
        <f t="shared" si="1"/>
        <v/>
      </c>
      <c r="J21" s="18" t="str">
        <f t="shared" si="2"/>
        <v/>
      </c>
      <c r="K21" s="12">
        <v>0</v>
      </c>
    </row>
  </sheetData>
  <phoneticPr fontId="4"/>
  <conditionalFormatting sqref="E4:G23">
    <cfRule type="expression" dxfId="1" priority="1">
      <formula>AND($K4=1,E4="いいえ")</formula>
    </cfRule>
    <cfRule type="expression" dxfId="0" priority="4">
      <formula>AND($K4=1,E4="")</formula>
    </cfRule>
  </conditionalFormatting>
  <dataValidations count="1">
    <dataValidation type="list" allowBlank="1" sqref="E4:G23" xr:uid="{00000000-0002-0000-0000-000000000000}">
      <formula1>"はい,いいえ,該当なし"</formula1>
    </dataValidation>
  </dataValidations>
  <pageMargins left="0.75" right="0.75" top="1" bottom="1" header="0.5" footer="0.5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8"/>
  <sheetViews>
    <sheetView workbookViewId="0">
      <selection activeCell="D20" sqref="D20"/>
    </sheetView>
  </sheetViews>
  <sheetFormatPr defaultRowHeight="13" x14ac:dyDescent="0.2"/>
  <cols>
    <col min="1" max="1" width="10" customWidth="1"/>
    <col min="2" max="2" width="16" customWidth="1"/>
    <col min="3" max="3" width="22" customWidth="1"/>
    <col min="4" max="4" width="16" customWidth="1"/>
  </cols>
  <sheetData>
    <row r="1" spans="1:4" x14ac:dyDescent="0.2">
      <c r="A1" s="2" t="s">
        <v>48</v>
      </c>
      <c r="B1" s="2" t="s">
        <v>49</v>
      </c>
      <c r="C1" s="2" t="s">
        <v>50</v>
      </c>
      <c r="D1" s="2" t="s">
        <v>51</v>
      </c>
    </row>
    <row r="2" spans="1:4" x14ac:dyDescent="0.2">
      <c r="A2" s="6" t="s">
        <v>6</v>
      </c>
      <c r="B2" s="6">
        <f>SUMPRODUCT(--('比較表（3社）'!E4:E21="はい"),'比較表（3社）'!C4:C21)</f>
        <v>0</v>
      </c>
      <c r="C2" s="6">
        <f>SUM('比較表（3社）'!C4:C21)</f>
        <v>54</v>
      </c>
      <c r="D2" s="7" t="str">
        <f>IF(SUMPRODUCT(('比較表（3社）'!K4:K21=1)*--(('比較表（3社）'!E4:E21="いいえ")+('比較表（3社）'!E4:E21="")))&gt;0,"要注意","OK")</f>
        <v>要注意</v>
      </c>
    </row>
    <row r="3" spans="1:4" x14ac:dyDescent="0.2">
      <c r="A3" s="8" t="s">
        <v>7</v>
      </c>
      <c r="B3" s="8">
        <f>SUMPRODUCT(--('比較表（3社）'!F4:F21="はい"),'比較表（3社）'!C4:C21)</f>
        <v>0</v>
      </c>
      <c r="C3" s="8">
        <f>SUM('比較表（3社）'!C4:C21)</f>
        <v>54</v>
      </c>
      <c r="D3" s="9" t="str">
        <f>IF(SUMPRODUCT(('比較表（3社）'!K4:K21=1)*--(('比較表（3社）'!F4:F21="いいえ")+('比較表（3社）'!F4:F21="")))&gt;0,"要注意","OK")</f>
        <v>要注意</v>
      </c>
    </row>
    <row r="4" spans="1:4" x14ac:dyDescent="0.2">
      <c r="A4" s="10" t="s">
        <v>8</v>
      </c>
      <c r="B4" s="10">
        <f>SUMPRODUCT(--('比較表（3社）'!G4:G21="はい"),'比較表（3社）'!C4:C21)</f>
        <v>0</v>
      </c>
      <c r="C4" s="10">
        <f>SUM('比較表（3社）'!C4:C21)</f>
        <v>54</v>
      </c>
      <c r="D4" s="11" t="str">
        <f>IF(SUMPRODUCT(('比較表（3社）'!K4:K21=1)*--(('比較表（3社）'!G4:G21="いいえ")+('比較表（3社）'!G4:G21="")))&gt;0,"要注意","OK")</f>
        <v>要注意</v>
      </c>
    </row>
    <row r="6" spans="1:4" x14ac:dyDescent="0.2">
      <c r="A6" s="3" t="s">
        <v>52</v>
      </c>
    </row>
    <row r="7" spans="1:4" ht="13" customHeight="1" x14ac:dyDescent="0.2">
      <c r="A7" t="s">
        <v>53</v>
      </c>
    </row>
    <row r="8" spans="1:4" ht="13" customHeight="1" x14ac:dyDescent="0.2">
      <c r="A8" t="s">
        <v>54</v>
      </c>
    </row>
  </sheetData>
  <phoneticPr fontId="4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比較表（3社）</vt:lpstr>
      <vt:lpstr>集計</vt:lpstr>
      <vt:lpstr>'比較表（3社）'!Print_Area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富田 隆志（Takashi TOMITA）</cp:lastModifiedBy>
  <cp:lastPrinted>2026-02-26T02:50:01Z</cp:lastPrinted>
  <dcterms:created xsi:type="dcterms:W3CDTF">2026-02-07T13:39:58Z</dcterms:created>
  <dcterms:modified xsi:type="dcterms:W3CDTF">2026-02-26T02:50:06Z</dcterms:modified>
</cp:coreProperties>
</file>