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aibiru01-my.sharepoint.com/personal/t-tomita_daibiru_co_jp/Documents/デスクトップ/アフィ/リフォーム/■成果品/■バリアフリー/"/>
    </mc:Choice>
  </mc:AlternateContent>
  <xr:revisionPtr revIDLastSave="0" documentId="8_{5A0E6344-48CA-4F30-A75A-5D86BA8C03B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比較表（3社）" sheetId="1" r:id="rId1"/>
    <sheet name="集計" sheetId="2" r:id="rId2"/>
  </sheets>
  <definedNames>
    <definedName name="_xlnm.Print_Area" localSheetId="0">'比較表（3社）'!$A$1:$J$21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2" l="1"/>
  <c r="C4" i="2"/>
  <c r="B4" i="2"/>
  <c r="D3" i="2"/>
  <c r="C3" i="2"/>
  <c r="B3" i="2"/>
  <c r="D2" i="2"/>
  <c r="C2" i="2"/>
  <c r="B2" i="2"/>
  <c r="J21" i="1"/>
  <c r="I21" i="1"/>
  <c r="H21" i="1"/>
  <c r="J20" i="1"/>
  <c r="I20" i="1"/>
  <c r="H20" i="1"/>
  <c r="J19" i="1"/>
  <c r="I19" i="1"/>
  <c r="H19" i="1"/>
  <c r="J18" i="1"/>
  <c r="I18" i="1"/>
  <c r="H18" i="1"/>
  <c r="J17" i="1"/>
  <c r="I17" i="1"/>
  <c r="H17" i="1"/>
  <c r="J16" i="1"/>
  <c r="I16" i="1"/>
  <c r="H16" i="1"/>
  <c r="J15" i="1"/>
  <c r="I15" i="1"/>
  <c r="H15" i="1"/>
  <c r="J14" i="1"/>
  <c r="I14" i="1"/>
  <c r="H14" i="1"/>
  <c r="J13" i="1"/>
  <c r="I13" i="1"/>
  <c r="H13" i="1"/>
  <c r="J12" i="1"/>
  <c r="I12" i="1"/>
  <c r="H12" i="1"/>
  <c r="J11" i="1"/>
  <c r="I11" i="1"/>
  <c r="H11" i="1"/>
  <c r="J10" i="1"/>
  <c r="I10" i="1"/>
  <c r="H10" i="1"/>
  <c r="J9" i="1"/>
  <c r="I9" i="1"/>
  <c r="H9" i="1"/>
  <c r="J8" i="1"/>
  <c r="I8" i="1"/>
  <c r="H8" i="1"/>
  <c r="J7" i="1"/>
  <c r="I7" i="1"/>
  <c r="H7" i="1"/>
  <c r="J6" i="1"/>
  <c r="I6" i="1"/>
  <c r="H6" i="1"/>
  <c r="J5" i="1"/>
  <c r="I5" i="1"/>
  <c r="H5" i="1"/>
  <c r="J4" i="1"/>
  <c r="I4" i="1"/>
  <c r="H4" i="1"/>
</calcChain>
</file>

<file path=xl/sharedStrings.xml><?xml version="1.0" encoding="utf-8"?>
<sst xmlns="http://schemas.openxmlformats.org/spreadsheetml/2006/main" count="61" uniqueCount="57">
  <si>
    <t>C. 見積比較表（バリアフリー） 3社比較 / 自動採点 / NG判定</t>
  </si>
  <si>
    <t>選択は「はい／いいえ／該当なし」。重要項目は重み付け。重要NGは赤表示＆「要注意」。</t>
  </si>
  <si>
    <t>中項目</t>
  </si>
  <si>
    <t>チェック項目</t>
  </si>
  <si>
    <t>重要度(配点)</t>
  </si>
  <si>
    <t>備考（解説）</t>
  </si>
  <si>
    <t>会社A</t>
  </si>
  <si>
    <t>会社B</t>
  </si>
  <si>
    <t>会社C</t>
  </si>
  <si>
    <t>NG判定A</t>
  </si>
  <si>
    <t>NG判定B</t>
  </si>
  <si>
    <t>NG判定C</t>
  </si>
  <si>
    <t>(内部)重要フラグ</t>
  </si>
  <si>
    <t>1.見積の透明性</t>
  </si>
  <si>
    <t>内訳明細がある（材料・数量・単価）</t>
  </si>
  <si>
    <t>（重要）NG項目は「いいえ」で自動的に要注意表示。</t>
  </si>
  <si>
    <t>2.保証</t>
  </si>
  <si>
    <t>工事保証が書面で明記される</t>
  </si>
  <si>
    <t>3.保証</t>
  </si>
  <si>
    <t>器具保証（メーカー保証）範囲が明記される</t>
  </si>
  <si>
    <t>4.工事範囲</t>
  </si>
  <si>
    <t>対象部位（廊下/トイレ/浴室/階段 等）が明記</t>
  </si>
  <si>
    <t>5.工事範囲</t>
  </si>
  <si>
    <t>段差解消：対象箇所と段差(mm)が明記</t>
  </si>
  <si>
    <t>6.下地</t>
  </si>
  <si>
    <t>手すり取付位置の下地補強が見積に含まれる</t>
  </si>
  <si>
    <t>7.下地</t>
  </si>
  <si>
    <t>床の不陸調整/腐食補修の扱い（含む/条件付き）が明記</t>
  </si>
  <si>
    <t>8.建具</t>
  </si>
  <si>
    <t>引き戸方式（上吊り/敷居レール）と有効開口が明記</t>
  </si>
  <si>
    <t>9.仕上げ</t>
  </si>
  <si>
    <t>床材の品番/グレード、滑り配慮が明記</t>
  </si>
  <si>
    <t>10.安全配慮</t>
  </si>
  <si>
    <t>階段：手すり位置（片側/両側）・段鼻滑り止めが明記</t>
  </si>
  <si>
    <t>11.電気</t>
  </si>
  <si>
    <t>照明増設/センサー照明の範囲が明記</t>
  </si>
  <si>
    <t>12.諸経費</t>
  </si>
  <si>
    <t>養生（共用部含む）・産廃・搬入運搬が明記</t>
  </si>
  <si>
    <t>13.工程</t>
  </si>
  <si>
    <t>工期と施工時間帯（マンション制限含む）が明記</t>
  </si>
  <si>
    <t>14.追加費用</t>
  </si>
  <si>
    <t>追加費用が発生する条件が書面で明記</t>
  </si>
  <si>
    <t>15.提案力</t>
  </si>
  <si>
    <t>代替案（段階実施/優先順位）提案がある</t>
  </si>
  <si>
    <t>16.アフター</t>
  </si>
  <si>
    <t>アフター対応窓口・点検条件が明記</t>
  </si>
  <si>
    <t>17.昇降設備(該当時)</t>
  </si>
  <si>
    <t>階段昇降機：階段幅/停止位置/電源の成立確認がある</t>
  </si>
  <si>
    <t>18.マンション(該当時)</t>
  </si>
  <si>
    <t>管理規約/工事申請/共用部養生の対応が明記</t>
  </si>
  <si>
    <t>会社</t>
  </si>
  <si>
    <t>得点（合計）</t>
  </si>
  <si>
    <t>最大得点（参考）</t>
  </si>
  <si>
    <t>要注意（重要NG）</t>
  </si>
  <si>
    <t>使い方</t>
  </si>
  <si>
    <t>1) 各社の見積書を見ながら、比較表の会社A/B/Cに「はい／いいえ／該当なし」を選択</t>
  </si>
  <si>
    <t>2) 得点と「要注意」が自動集計されます。要注意がある場合は見積明細・保証の書面化・付帯工事の抜けを再確認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</si>
</sst>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b/>
      <sz val="14"/>
      <name val="ＭＳ Ｐゴシック"/>
      <family val="3"/>
      <charset val="128"/>
    </font>
    <font>
      <sz val="10"/>
      <color rgb="FF55555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5F7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</cellXfs>
  <cellStyles count="1">
    <cellStyle name="標準" xfId="0" builtinId="0"/>
  </cellStyles>
  <dxfs count="2"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zoomScale="70" zoomScaleNormal="70" workbookViewId="0">
      <pane ySplit="3" topLeftCell="A4" activePane="bottomLeft" state="frozen"/>
      <selection pane="bottomLeft"/>
    </sheetView>
  </sheetViews>
  <sheetFormatPr defaultRowHeight="13" x14ac:dyDescent="0.2"/>
  <cols>
    <col min="1" max="1" width="22.26953125" customWidth="1"/>
    <col min="2" max="2" width="53.08984375" customWidth="1"/>
    <col min="3" max="3" width="9.453125" style="7" customWidth="1"/>
    <col min="4" max="4" width="52.81640625" customWidth="1"/>
    <col min="5" max="10" width="10" customWidth="1"/>
    <col min="11" max="11" width="12" hidden="1" customWidth="1"/>
  </cols>
  <sheetData>
    <row r="1" spans="1:11" ht="16.5" customHeight="1" x14ac:dyDescent="0.2">
      <c r="A1" s="4" t="s">
        <v>0</v>
      </c>
    </row>
    <row r="2" spans="1:11" x14ac:dyDescent="0.2">
      <c r="A2" s="5" t="s">
        <v>1</v>
      </c>
    </row>
    <row r="3" spans="1:11" ht="26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 s="8" customFormat="1" ht="25" customHeight="1" x14ac:dyDescent="0.2">
      <c r="A4" s="9" t="s">
        <v>13</v>
      </c>
      <c r="B4" s="9" t="s">
        <v>14</v>
      </c>
      <c r="C4" s="10">
        <v>10</v>
      </c>
      <c r="D4" s="9" t="s">
        <v>15</v>
      </c>
      <c r="E4" s="9"/>
      <c r="F4" s="9"/>
      <c r="G4" s="9"/>
      <c r="H4" s="11" t="str">
        <f t="shared" ref="H4:H21" si="0">IF(AND($K4=1,OR(E4="いいえ",E4="")),"要注意","")</f>
        <v>要注意</v>
      </c>
      <c r="I4" s="11" t="str">
        <f t="shared" ref="I4:I21" si="1">IF(AND($K4=1,OR(F4="いいえ",F4="")),"要注意","")</f>
        <v>要注意</v>
      </c>
      <c r="J4" s="11" t="str">
        <f t="shared" ref="J4:J21" si="2">IF(AND($K4=1,OR(G4="いいえ",G4="")),"要注意","")</f>
        <v>要注意</v>
      </c>
      <c r="K4" s="8">
        <v>1</v>
      </c>
    </row>
    <row r="5" spans="1:11" s="8" customFormat="1" ht="25" customHeight="1" x14ac:dyDescent="0.2">
      <c r="A5" s="12" t="s">
        <v>16</v>
      </c>
      <c r="B5" s="12" t="s">
        <v>17</v>
      </c>
      <c r="C5" s="13">
        <v>10</v>
      </c>
      <c r="D5" s="12" t="s">
        <v>15</v>
      </c>
      <c r="E5" s="12"/>
      <c r="F5" s="12"/>
      <c r="G5" s="12"/>
      <c r="H5" s="14" t="str">
        <f t="shared" si="0"/>
        <v>要注意</v>
      </c>
      <c r="I5" s="14" t="str">
        <f t="shared" si="1"/>
        <v>要注意</v>
      </c>
      <c r="J5" s="14" t="str">
        <f t="shared" si="2"/>
        <v>要注意</v>
      </c>
      <c r="K5" s="8">
        <v>1</v>
      </c>
    </row>
    <row r="6" spans="1:11" s="8" customFormat="1" ht="25" customHeight="1" x14ac:dyDescent="0.2">
      <c r="A6" s="12" t="s">
        <v>18</v>
      </c>
      <c r="B6" s="12" t="s">
        <v>19</v>
      </c>
      <c r="C6" s="13">
        <v>5</v>
      </c>
      <c r="D6" s="12"/>
      <c r="E6" s="12"/>
      <c r="F6" s="12"/>
      <c r="G6" s="12"/>
      <c r="H6" s="14" t="str">
        <f t="shared" si="0"/>
        <v/>
      </c>
      <c r="I6" s="14" t="str">
        <f t="shared" si="1"/>
        <v/>
      </c>
      <c r="J6" s="14" t="str">
        <f t="shared" si="2"/>
        <v/>
      </c>
      <c r="K6" s="8">
        <v>0</v>
      </c>
    </row>
    <row r="7" spans="1:11" s="8" customFormat="1" ht="25" customHeight="1" x14ac:dyDescent="0.2">
      <c r="A7" s="12" t="s">
        <v>20</v>
      </c>
      <c r="B7" s="12" t="s">
        <v>21</v>
      </c>
      <c r="C7" s="13">
        <v>8</v>
      </c>
      <c r="D7" s="12"/>
      <c r="E7" s="12"/>
      <c r="F7" s="12"/>
      <c r="G7" s="12"/>
      <c r="H7" s="14" t="str">
        <f t="shared" si="0"/>
        <v/>
      </c>
      <c r="I7" s="14" t="str">
        <f t="shared" si="1"/>
        <v/>
      </c>
      <c r="J7" s="14" t="str">
        <f t="shared" si="2"/>
        <v/>
      </c>
      <c r="K7" s="8">
        <v>0</v>
      </c>
    </row>
    <row r="8" spans="1:11" s="8" customFormat="1" ht="25" customHeight="1" x14ac:dyDescent="0.2">
      <c r="A8" s="12" t="s">
        <v>22</v>
      </c>
      <c r="B8" s="12" t="s">
        <v>23</v>
      </c>
      <c r="C8" s="13">
        <v>8</v>
      </c>
      <c r="D8" s="12"/>
      <c r="E8" s="12"/>
      <c r="F8" s="12"/>
      <c r="G8" s="12"/>
      <c r="H8" s="14" t="str">
        <f t="shared" si="0"/>
        <v/>
      </c>
      <c r="I8" s="14" t="str">
        <f t="shared" si="1"/>
        <v/>
      </c>
      <c r="J8" s="14" t="str">
        <f t="shared" si="2"/>
        <v/>
      </c>
      <c r="K8" s="8">
        <v>0</v>
      </c>
    </row>
    <row r="9" spans="1:11" s="8" customFormat="1" ht="25" customHeight="1" x14ac:dyDescent="0.2">
      <c r="A9" s="12" t="s">
        <v>24</v>
      </c>
      <c r="B9" s="12" t="s">
        <v>25</v>
      </c>
      <c r="C9" s="13">
        <v>8</v>
      </c>
      <c r="D9" s="12"/>
      <c r="E9" s="12"/>
      <c r="F9" s="12"/>
      <c r="G9" s="12"/>
      <c r="H9" s="14" t="str">
        <f t="shared" si="0"/>
        <v/>
      </c>
      <c r="I9" s="14" t="str">
        <f t="shared" si="1"/>
        <v/>
      </c>
      <c r="J9" s="14" t="str">
        <f t="shared" si="2"/>
        <v/>
      </c>
      <c r="K9" s="8">
        <v>0</v>
      </c>
    </row>
    <row r="10" spans="1:11" s="8" customFormat="1" ht="25" customHeight="1" x14ac:dyDescent="0.2">
      <c r="A10" s="12" t="s">
        <v>26</v>
      </c>
      <c r="B10" s="12" t="s">
        <v>27</v>
      </c>
      <c r="C10" s="13">
        <v>6</v>
      </c>
      <c r="D10" s="12"/>
      <c r="E10" s="12"/>
      <c r="F10" s="12"/>
      <c r="G10" s="12"/>
      <c r="H10" s="14" t="str">
        <f t="shared" si="0"/>
        <v/>
      </c>
      <c r="I10" s="14" t="str">
        <f t="shared" si="1"/>
        <v/>
      </c>
      <c r="J10" s="14" t="str">
        <f t="shared" si="2"/>
        <v/>
      </c>
      <c r="K10" s="8">
        <v>0</v>
      </c>
    </row>
    <row r="11" spans="1:11" s="8" customFormat="1" ht="25" customHeight="1" x14ac:dyDescent="0.2">
      <c r="A11" s="12" t="s">
        <v>28</v>
      </c>
      <c r="B11" s="12" t="s">
        <v>29</v>
      </c>
      <c r="C11" s="13">
        <v>6</v>
      </c>
      <c r="D11" s="12"/>
      <c r="E11" s="12"/>
      <c r="F11" s="12"/>
      <c r="G11" s="12"/>
      <c r="H11" s="14" t="str">
        <f t="shared" si="0"/>
        <v/>
      </c>
      <c r="I11" s="14" t="str">
        <f t="shared" si="1"/>
        <v/>
      </c>
      <c r="J11" s="14" t="str">
        <f t="shared" si="2"/>
        <v/>
      </c>
      <c r="K11" s="8">
        <v>0</v>
      </c>
    </row>
    <row r="12" spans="1:11" s="8" customFormat="1" ht="25" customHeight="1" x14ac:dyDescent="0.2">
      <c r="A12" s="12" t="s">
        <v>30</v>
      </c>
      <c r="B12" s="12" t="s">
        <v>31</v>
      </c>
      <c r="C12" s="13">
        <v>5</v>
      </c>
      <c r="D12" s="12"/>
      <c r="E12" s="12"/>
      <c r="F12" s="12"/>
      <c r="G12" s="12"/>
      <c r="H12" s="14" t="str">
        <f t="shared" si="0"/>
        <v/>
      </c>
      <c r="I12" s="14" t="str">
        <f t="shared" si="1"/>
        <v/>
      </c>
      <c r="J12" s="14" t="str">
        <f t="shared" si="2"/>
        <v/>
      </c>
      <c r="K12" s="8">
        <v>0</v>
      </c>
    </row>
    <row r="13" spans="1:11" s="8" customFormat="1" ht="25" customHeight="1" x14ac:dyDescent="0.2">
      <c r="A13" s="12" t="s">
        <v>32</v>
      </c>
      <c r="B13" s="12" t="s">
        <v>33</v>
      </c>
      <c r="C13" s="13">
        <v>5</v>
      </c>
      <c r="D13" s="12"/>
      <c r="E13" s="12"/>
      <c r="F13" s="12"/>
      <c r="G13" s="12"/>
      <c r="H13" s="14" t="str">
        <f t="shared" si="0"/>
        <v/>
      </c>
      <c r="I13" s="14" t="str">
        <f t="shared" si="1"/>
        <v/>
      </c>
      <c r="J13" s="14" t="str">
        <f t="shared" si="2"/>
        <v/>
      </c>
      <c r="K13" s="8">
        <v>0</v>
      </c>
    </row>
    <row r="14" spans="1:11" s="8" customFormat="1" ht="25" customHeight="1" x14ac:dyDescent="0.2">
      <c r="A14" s="12" t="s">
        <v>34</v>
      </c>
      <c r="B14" s="12" t="s">
        <v>35</v>
      </c>
      <c r="C14" s="13">
        <v>3</v>
      </c>
      <c r="D14" s="12"/>
      <c r="E14" s="12"/>
      <c r="F14" s="12"/>
      <c r="G14" s="12"/>
      <c r="H14" s="14" t="str">
        <f t="shared" si="0"/>
        <v/>
      </c>
      <c r="I14" s="14" t="str">
        <f t="shared" si="1"/>
        <v/>
      </c>
      <c r="J14" s="14" t="str">
        <f t="shared" si="2"/>
        <v/>
      </c>
      <c r="K14" s="8">
        <v>0</v>
      </c>
    </row>
    <row r="15" spans="1:11" s="8" customFormat="1" ht="25" customHeight="1" x14ac:dyDescent="0.2">
      <c r="A15" s="12" t="s">
        <v>36</v>
      </c>
      <c r="B15" s="12" t="s">
        <v>37</v>
      </c>
      <c r="C15" s="13">
        <v>5</v>
      </c>
      <c r="D15" s="12"/>
      <c r="E15" s="12"/>
      <c r="F15" s="12"/>
      <c r="G15" s="12"/>
      <c r="H15" s="14" t="str">
        <f t="shared" si="0"/>
        <v/>
      </c>
      <c r="I15" s="14" t="str">
        <f t="shared" si="1"/>
        <v/>
      </c>
      <c r="J15" s="14" t="str">
        <f t="shared" si="2"/>
        <v/>
      </c>
      <c r="K15" s="8">
        <v>0</v>
      </c>
    </row>
    <row r="16" spans="1:11" s="8" customFormat="1" ht="25" customHeight="1" x14ac:dyDescent="0.2">
      <c r="A16" s="12" t="s">
        <v>38</v>
      </c>
      <c r="B16" s="12" t="s">
        <v>39</v>
      </c>
      <c r="C16" s="13">
        <v>3</v>
      </c>
      <c r="D16" s="12"/>
      <c r="E16" s="12"/>
      <c r="F16" s="12"/>
      <c r="G16" s="12"/>
      <c r="H16" s="14" t="str">
        <f t="shared" si="0"/>
        <v/>
      </c>
      <c r="I16" s="14" t="str">
        <f t="shared" si="1"/>
        <v/>
      </c>
      <c r="J16" s="14" t="str">
        <f t="shared" si="2"/>
        <v/>
      </c>
      <c r="K16" s="8">
        <v>0</v>
      </c>
    </row>
    <row r="17" spans="1:11" s="8" customFormat="1" ht="25" customHeight="1" x14ac:dyDescent="0.2">
      <c r="A17" s="12" t="s">
        <v>40</v>
      </c>
      <c r="B17" s="12" t="s">
        <v>41</v>
      </c>
      <c r="C17" s="13">
        <v>8</v>
      </c>
      <c r="D17" s="12"/>
      <c r="E17" s="12"/>
      <c r="F17" s="12"/>
      <c r="G17" s="12"/>
      <c r="H17" s="14" t="str">
        <f t="shared" si="0"/>
        <v/>
      </c>
      <c r="I17" s="14" t="str">
        <f t="shared" si="1"/>
        <v/>
      </c>
      <c r="J17" s="14" t="str">
        <f t="shared" si="2"/>
        <v/>
      </c>
      <c r="K17" s="8">
        <v>0</v>
      </c>
    </row>
    <row r="18" spans="1:11" s="8" customFormat="1" ht="25" customHeight="1" x14ac:dyDescent="0.2">
      <c r="A18" s="15" t="s">
        <v>42</v>
      </c>
      <c r="B18" s="15" t="s">
        <v>43</v>
      </c>
      <c r="C18" s="16">
        <v>4</v>
      </c>
      <c r="D18" s="15"/>
      <c r="E18" s="15"/>
      <c r="F18" s="15"/>
      <c r="G18" s="15"/>
      <c r="H18" s="17" t="str">
        <f t="shared" si="0"/>
        <v/>
      </c>
      <c r="I18" s="17" t="str">
        <f t="shared" si="1"/>
        <v/>
      </c>
      <c r="J18" s="17" t="str">
        <f t="shared" si="2"/>
        <v/>
      </c>
      <c r="K18" s="8">
        <v>0</v>
      </c>
    </row>
    <row r="19" spans="1:11" ht="25" customHeight="1" x14ac:dyDescent="0.2">
      <c r="A19" s="15" t="s">
        <v>44</v>
      </c>
      <c r="B19" s="15" t="s">
        <v>45</v>
      </c>
      <c r="C19" s="16">
        <v>4</v>
      </c>
      <c r="D19" s="15"/>
      <c r="E19" s="15"/>
      <c r="F19" s="15"/>
      <c r="G19" s="15"/>
      <c r="H19" s="17" t="str">
        <f t="shared" si="0"/>
        <v/>
      </c>
      <c r="I19" s="17" t="str">
        <f t="shared" si="1"/>
        <v/>
      </c>
      <c r="J19" s="17" t="str">
        <f t="shared" si="2"/>
        <v/>
      </c>
      <c r="K19" s="8">
        <v>0</v>
      </c>
    </row>
    <row r="20" spans="1:11" ht="25" customHeight="1" x14ac:dyDescent="0.2">
      <c r="A20" s="15" t="s">
        <v>46</v>
      </c>
      <c r="B20" s="15" t="s">
        <v>47</v>
      </c>
      <c r="C20" s="16">
        <v>6</v>
      </c>
      <c r="D20" s="15"/>
      <c r="E20" s="15"/>
      <c r="F20" s="15"/>
      <c r="G20" s="15"/>
      <c r="H20" s="17" t="str">
        <f t="shared" si="0"/>
        <v/>
      </c>
      <c r="I20" s="17" t="str">
        <f t="shared" si="1"/>
        <v/>
      </c>
      <c r="J20" s="17" t="str">
        <f t="shared" si="2"/>
        <v/>
      </c>
      <c r="K20" s="8">
        <v>0</v>
      </c>
    </row>
    <row r="21" spans="1:11" ht="25" customHeight="1" x14ac:dyDescent="0.2">
      <c r="A21" s="15" t="s">
        <v>48</v>
      </c>
      <c r="B21" s="15" t="s">
        <v>49</v>
      </c>
      <c r="C21" s="16">
        <v>6</v>
      </c>
      <c r="D21" s="15"/>
      <c r="E21" s="15"/>
      <c r="F21" s="15"/>
      <c r="G21" s="15"/>
      <c r="H21" s="17" t="str">
        <f t="shared" si="0"/>
        <v/>
      </c>
      <c r="I21" s="17" t="str">
        <f t="shared" si="1"/>
        <v/>
      </c>
      <c r="J21" s="17" t="str">
        <f t="shared" si="2"/>
        <v/>
      </c>
      <c r="K21" s="8">
        <v>0</v>
      </c>
    </row>
  </sheetData>
  <phoneticPr fontId="4"/>
  <conditionalFormatting sqref="E4:G21">
    <cfRule type="expression" dxfId="1" priority="3">
      <formula>AND($K4=1,E4="いいえ")</formula>
    </cfRule>
    <cfRule type="expression" dxfId="0" priority="4">
      <formula>AND($K4=1,E4="")</formula>
    </cfRule>
  </conditionalFormatting>
  <dataValidations disablePrompts="1" count="1">
    <dataValidation type="list" allowBlank="1" sqref="E4:G21" xr:uid="{00000000-0002-0000-0000-000000000000}">
      <formula1>"はい,いいえ,該当なし"</formula1>
    </dataValidation>
  </dataValidations>
  <pageMargins left="0.75" right="0.75" top="1" bottom="1" header="0.5" footer="0.5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selection activeCell="D18" sqref="D18"/>
    </sheetView>
  </sheetViews>
  <sheetFormatPr defaultRowHeight="13" x14ac:dyDescent="0.2"/>
  <cols>
    <col min="1" max="1" width="10" customWidth="1"/>
    <col min="2" max="2" width="16" customWidth="1"/>
    <col min="3" max="3" width="22" customWidth="1"/>
    <col min="4" max="4" width="16" customWidth="1"/>
  </cols>
  <sheetData>
    <row r="1" spans="1:4" x14ac:dyDescent="0.2">
      <c r="A1" s="2" t="s">
        <v>50</v>
      </c>
      <c r="B1" s="2" t="s">
        <v>51</v>
      </c>
      <c r="C1" s="2" t="s">
        <v>52</v>
      </c>
      <c r="D1" s="2" t="s">
        <v>53</v>
      </c>
    </row>
    <row r="2" spans="1:4" x14ac:dyDescent="0.2">
      <c r="A2" t="s">
        <v>6</v>
      </c>
      <c r="B2">
        <f>SUMPRODUCT(--('比較表（3社）'!E4:E21="はい"),'比較表（3社）'!C4:C21)</f>
        <v>0</v>
      </c>
      <c r="C2">
        <f>SUM('比較表（3社）'!C4:C21)</f>
        <v>110</v>
      </c>
      <c r="D2" s="6" t="str">
        <f>IF(SUMPRODUCT(('比較表（3社）'!K4:K21=1)*--(('比較表（3社）'!E4:E21="いいえ")+('比較表（3社）'!E4:E21="")))&gt;0,"要注意","OK")</f>
        <v>要注意</v>
      </c>
    </row>
    <row r="3" spans="1:4" x14ac:dyDescent="0.2">
      <c r="A3" t="s">
        <v>7</v>
      </c>
      <c r="B3">
        <f>SUMPRODUCT(--('比較表（3社）'!F4:F21="はい"),'比較表（3社）'!C4:C21)</f>
        <v>0</v>
      </c>
      <c r="C3">
        <f>SUM('比較表（3社）'!C4:C21)</f>
        <v>110</v>
      </c>
      <c r="D3" s="6" t="str">
        <f>IF(SUMPRODUCT(('比較表（3社）'!K4:K21=1)*--(('比較表（3社）'!F4:F21="いいえ")+('比較表（3社）'!F4:F21="")))&gt;0,"要注意","OK")</f>
        <v>要注意</v>
      </c>
    </row>
    <row r="4" spans="1:4" x14ac:dyDescent="0.2">
      <c r="A4" t="s">
        <v>8</v>
      </c>
      <c r="B4">
        <f>SUMPRODUCT(--('比較表（3社）'!G4:G21="はい"),'比較表（3社）'!C4:C21)</f>
        <v>0</v>
      </c>
      <c r="C4">
        <f>SUM('比較表（3社）'!C4:C21)</f>
        <v>110</v>
      </c>
      <c r="D4" s="6" t="str">
        <f>IF(SUMPRODUCT(('比較表（3社）'!K4:K21=1)*--(('比較表（3社）'!G4:G21="いいえ")+('比較表（3社）'!G4:G21="")))&gt;0,"要注意","OK")</f>
        <v>要注意</v>
      </c>
    </row>
    <row r="6" spans="1:4" x14ac:dyDescent="0.2">
      <c r="A6" s="3" t="s">
        <v>54</v>
      </c>
    </row>
    <row r="7" spans="1:4" ht="13" customHeight="1" x14ac:dyDescent="0.2">
      <c r="A7" t="s">
        <v>55</v>
      </c>
    </row>
    <row r="8" spans="1:4" ht="13" customHeight="1" x14ac:dyDescent="0.2">
      <c r="A8" t="s">
        <v>56</v>
      </c>
    </row>
  </sheetData>
  <phoneticPr fontId="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比較表（3社）</vt:lpstr>
      <vt:lpstr>集計</vt:lpstr>
      <vt:lpstr>'比較表（3社）'!Print_Area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富田 隆志（Takashi TOMITA）</cp:lastModifiedBy>
  <cp:lastPrinted>2026-02-18T05:46:45Z</cp:lastPrinted>
  <dcterms:created xsi:type="dcterms:W3CDTF">2026-02-07T13:39:58Z</dcterms:created>
  <dcterms:modified xsi:type="dcterms:W3CDTF">2026-02-18T07:37:46Z</dcterms:modified>
</cp:coreProperties>
</file>